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LS\AAC\AIT\COLANTONI\RDA PUBBLICHE\Procedure aperte\Gara Sistemi AGE\01_RdO\"/>
    </mc:Choice>
  </mc:AlternateContent>
  <xr:revisionPtr revIDLastSave="0" documentId="13_ncr:1_{2442B580-D4D8-4D7F-B3C9-279361BE7F2D}" xr6:coauthVersionLast="47" xr6:coauthVersionMax="47" xr10:uidLastSave="{00000000-0000-0000-0000-000000000000}"/>
  <bookViews>
    <workbookView xWindow="-108" yWindow="-108" windowWidth="23256" windowHeight="12456" xr2:uid="{888CFC05-76D2-46A0-87EC-B2C67961572E}"/>
  </bookViews>
  <sheets>
    <sheet name="OE" sheetId="2" r:id="rId1"/>
  </sheets>
  <definedNames>
    <definedName name="_xlnm._FilterDatabase" localSheetId="0" hidden="1">OE!$A$7:$E$8</definedName>
    <definedName name="_xlnm.Print_Area" localSheetId="0">OE!$A$6:$J$8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I9" i="2"/>
  <c r="I10" i="2"/>
  <c r="I11" i="2"/>
  <c r="I12" i="2"/>
  <c r="I8" i="2"/>
  <c r="D11" i="2"/>
  <c r="D12" i="2"/>
  <c r="D10" i="2"/>
  <c r="F10" i="2" s="1"/>
  <c r="D9" i="2"/>
  <c r="D8" i="2"/>
  <c r="J11" i="2" l="1"/>
  <c r="J12" i="2"/>
  <c r="J10" i="2"/>
  <c r="J8" i="2"/>
  <c r="F11" i="2"/>
  <c r="F8" i="2"/>
  <c r="F12" i="2"/>
  <c r="F9" i="2" l="1"/>
  <c r="J9" i="2"/>
  <c r="F14" i="2" l="1"/>
  <c r="G10" i="2" l="1"/>
  <c r="G12" i="2"/>
  <c r="G11" i="2"/>
  <c r="G8" i="2"/>
  <c r="G9" i="2"/>
  <c r="F18" i="2" l="1"/>
  <c r="F22" i="2" s="1"/>
</calcChain>
</file>

<file path=xl/sharedStrings.xml><?xml version="1.0" encoding="utf-8"?>
<sst xmlns="http://schemas.openxmlformats.org/spreadsheetml/2006/main" count="42" uniqueCount="38">
  <si>
    <t>NR</t>
  </si>
  <si>
    <t>ONERI DELLA SICUREZZA NON SOGGETTI A RIBASSO</t>
  </si>
  <si>
    <t>% RIBASSO OFFERTO</t>
  </si>
  <si>
    <t>Dichiarazione da compilare a cura del Concorrente</t>
  </si>
  <si>
    <t>u.m.</t>
  </si>
  <si>
    <t>Q.tà</t>
  </si>
  <si>
    <t>gg/uu</t>
  </si>
  <si>
    <t>TARIFFA OFFERTA AL NETTO DI RIBASSO</t>
  </si>
  <si>
    <t>IMPORTO TOTALE OFFERTO AL NETTO DI RIBASSO</t>
  </si>
  <si>
    <t>TOTALE IMPORTO A BASE D'ASTA</t>
  </si>
  <si>
    <t>Incidenza %</t>
  </si>
  <si>
    <t xml:space="preserve">RIBASSO MEDIO PONDERATO OFFERTO </t>
  </si>
  <si>
    <t>TOTALE IMPORTO OFFERTO</t>
  </si>
  <si>
    <t>(Indicare con una x)</t>
  </si>
  <si>
    <t>INOLTRE DICHIARA
che, ai sensi dell’art. 108, comma 9, del Codice</t>
  </si>
  <si>
    <r>
      <rPr>
        <b/>
        <sz val="22"/>
        <rFont val="Calibri Light"/>
        <family val="2"/>
        <scheme val="major"/>
      </rPr>
      <t>COSTI RELATIVI ALLA SICUREZZA DA RISCHIO SPECIFICO (o aziendali)</t>
    </r>
    <r>
      <rPr>
        <sz val="22"/>
        <rFont val="Calibri Light"/>
        <family val="2"/>
        <scheme val="major"/>
      </rPr>
      <t xml:space="preserve">
Tali costi risultano congrui rispetto all’entità ed alle caratteristiche delle prestazioni oggetto dell’appalto</t>
    </r>
  </si>
  <si>
    <t>oppure</t>
  </si>
  <si>
    <r>
      <t xml:space="preserve">I COSTI DELLA MANODOPERA </t>
    </r>
    <r>
      <rPr>
        <sz val="22"/>
        <rFont val="Calibri Light"/>
        <family val="2"/>
        <scheme val="major"/>
      </rPr>
      <t>sono pari o superiori a quelli indicati nei documenti a base di gara</t>
    </r>
  </si>
  <si>
    <t>Documento informatico firmato digitalmente ai sensi del D. Lgs. n. 82/2005 s.m.i. e norme collegate, il quale sostituisce il documento cartaceo e la firma autografa.</t>
  </si>
  <si>
    <r>
      <t xml:space="preserve">Il sottoscritto Concorrente ________________________________________ con sede legale in ______________, Via/Piazza ____________________ n. ____ 
cap. _________  città _________________  provincia di _______________,
 C.F. n. ___________________ partita I.V.A. n. ________________ ed iscritta alla C.C.I.A.A. di _______________ con il n. ________________
[N.B.: in caso di raggruppamenti/aggregazioni di imprese indicare i riferimenti della mandataria e delle mandanti]
OFFRE,
</t>
    </r>
    <r>
      <rPr>
        <sz val="22"/>
        <color theme="1"/>
        <rFont val="Calibri Light"/>
        <family val="2"/>
        <scheme val="major"/>
      </rPr>
      <t>sotto la sua responsabilità civile e penale ai sensi del D.P.R. n. 445/2000 e s.m.i.,</t>
    </r>
    <r>
      <rPr>
        <b/>
        <u/>
        <sz val="22"/>
        <color theme="1"/>
        <rFont val="Calibri Light"/>
        <family val="2"/>
        <scheme val="major"/>
      </rPr>
      <t xml:space="preserve"> i seguenti ribassi %</t>
    </r>
    <r>
      <rPr>
        <sz val="22"/>
        <color theme="1"/>
        <rFont val="Calibri Light"/>
        <family val="2"/>
        <scheme val="major"/>
      </rPr>
      <t xml:space="preserve">  relativi l’appalto in oggetto, da applicarsi sugli importi unitari a base di gara, al netto di IVA, nonché degli oneri della sicurezza</t>
    </r>
  </si>
  <si>
    <t>TOTALE IMPORTO</t>
  </si>
  <si>
    <t>IMPORTO TOTALE A BASE D'ASTA (€)</t>
  </si>
  <si>
    <t>SCHEMA DI OFFERTA ECONOMICA</t>
  </si>
  <si>
    <t>GARA EUROPEA A PROCEDURA APERTA PER L’APPALTO DI SERVIZI DI SVILUPPO, MANUTENZIONE E GESTIONE DEI SISTEMI GIS DI AUTOSTRADE PER L’ITALIA S.P.A.</t>
  </si>
  <si>
    <t>FIGURA PROFESSIONALE</t>
  </si>
  <si>
    <t>PROJECT MANAGER</t>
  </si>
  <si>
    <t>PROGRAMMATORE SENIOR</t>
  </si>
  <si>
    <t>PROGRAMMATORE JUNIOR</t>
  </si>
  <si>
    <t>MOBILE APPLICATION DEVELOPER</t>
  </si>
  <si>
    <t>SPECIALISTA DI PRODOTTO SENIOR</t>
  </si>
  <si>
    <t>TARIFFA A BASE D'ASTA (€)</t>
  </si>
  <si>
    <r>
      <t xml:space="preserve">I COSTI DELLA MANODOPERA sono pari ad € ______________________                                                                           
</t>
    </r>
    <r>
      <rPr>
        <sz val="22"/>
        <rFont val="Calibri Light"/>
        <family val="2"/>
        <scheme val="major"/>
      </rPr>
      <t>Tali costi derivano da una più efficiente organizzazione aziendale e, pertanto, viene allegata alla presente una relazione, ed eventuale documentazione a comprova, nella quale si dimostrano le ragioni tecnico-organizzative alla base di tale diverso valore indicato.</t>
    </r>
  </si>
  <si>
    <r>
      <t xml:space="preserve">NOTA alla compilazione dello Schema di Offerta Economica
</t>
    </r>
    <r>
      <rPr>
        <sz val="24"/>
        <rFont val="Calibri Light"/>
        <family val="2"/>
        <scheme val="major"/>
      </rPr>
      <t xml:space="preserve">- le celle da compilare sono solamente quelle in </t>
    </r>
    <r>
      <rPr>
        <b/>
        <sz val="24"/>
        <color theme="9" tint="0.39997558519241921"/>
        <rFont val="Calibri Light"/>
        <family val="2"/>
        <scheme val="major"/>
      </rPr>
      <t>VERDE</t>
    </r>
    <r>
      <rPr>
        <sz val="24"/>
        <rFont val="Calibri Light"/>
        <family val="2"/>
        <scheme val="major"/>
      </rPr>
      <t>;
- l’offerta economica è sottoscritta digitalmente con le modalità indicate per la sottoscrizione della domanda di cui al paragrafo  “Domanda di partecipazione ed eventuale procura” del Disciplinare di gara;
- il ribasso, indicato nella cella F16 sarà utilizzato per determinare la graduatoria finale. Tale valore dovrà esser risportato altresì nell'apposita sezione della Busta C Economica.</t>
    </r>
  </si>
  <si>
    <t>A</t>
  </si>
  <si>
    <t>B</t>
  </si>
  <si>
    <t>C</t>
  </si>
  <si>
    <t>D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</si>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</sst>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0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22"/>
      <color rgb="FFFF0000"/>
      <name val="Calibri Light"/>
      <family val="2"/>
    </font>
    <font>
      <sz val="22"/>
      <color theme="1"/>
      <name val="Calibri Light"/>
      <family val="2"/>
      <scheme val="major"/>
    </font>
    <font>
      <b/>
      <sz val="22"/>
      <color rgb="FF000000"/>
      <name val="Calibri Light"/>
      <family val="2"/>
      <scheme val="major"/>
    </font>
    <font>
      <b/>
      <i/>
      <sz val="22"/>
      <color rgb="FF000000"/>
      <name val="Calibri Light"/>
      <family val="2"/>
      <scheme val="major"/>
    </font>
    <font>
      <b/>
      <sz val="22"/>
      <color theme="1"/>
      <name val="Calibri Light"/>
      <family val="2"/>
      <scheme val="major"/>
    </font>
    <font>
      <b/>
      <sz val="22"/>
      <color theme="0"/>
      <name val="Calibri Light"/>
      <family val="2"/>
      <scheme val="major"/>
    </font>
    <font>
      <b/>
      <sz val="22"/>
      <color rgb="FFFF0000"/>
      <name val="Calibri Light"/>
      <family val="2"/>
      <scheme val="major"/>
    </font>
    <font>
      <b/>
      <sz val="22"/>
      <name val="Calibri Light"/>
      <family val="2"/>
      <scheme val="major"/>
    </font>
    <font>
      <sz val="22"/>
      <name val="Calibri Light"/>
      <family val="2"/>
      <scheme val="major"/>
    </font>
    <font>
      <b/>
      <i/>
      <sz val="22"/>
      <name val="Calibri Light"/>
      <family val="2"/>
      <scheme val="major"/>
    </font>
    <font>
      <i/>
      <sz val="22"/>
      <name val="Calibri Light"/>
      <family val="2"/>
      <scheme val="major"/>
    </font>
    <font>
      <b/>
      <sz val="24"/>
      <name val="Calibri Light"/>
      <family val="2"/>
      <scheme val="major"/>
    </font>
    <font>
      <b/>
      <sz val="24"/>
      <color theme="9" tint="0.39997558519241921"/>
      <name val="Calibri Light"/>
      <family val="2"/>
      <scheme val="major"/>
    </font>
    <font>
      <sz val="24"/>
      <name val="Calibri Light"/>
      <family val="2"/>
      <scheme val="major"/>
    </font>
    <font>
      <b/>
      <u/>
      <sz val="22"/>
      <color theme="1"/>
      <name val="Calibri Light"/>
      <family val="2"/>
      <scheme val="major"/>
    </font>
    <font>
      <sz val="22"/>
      <color rgb="FF00B050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centerContinuous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/>
    <xf numFmtId="0" fontId="9" fillId="0" borderId="0" xfId="0" applyFont="1" applyAlignment="1">
      <alignment vertical="center"/>
    </xf>
    <xf numFmtId="164" fontId="4" fillId="0" borderId="0" xfId="0" applyNumberFormat="1" applyFont="1"/>
    <xf numFmtId="0" fontId="7" fillId="0" borderId="1" xfId="0" applyFont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2" fontId="4" fillId="4" borderId="0" xfId="0" applyNumberFormat="1" applyFont="1" applyFill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164" fontId="8" fillId="4" borderId="0" xfId="0" applyNumberFormat="1" applyFont="1" applyFill="1" applyAlignment="1">
      <alignment horizontal="center" vertical="center"/>
    </xf>
    <xf numFmtId="10" fontId="4" fillId="0" borderId="0" xfId="1" applyNumberFormat="1" applyFont="1"/>
    <xf numFmtId="164" fontId="4" fillId="4" borderId="0" xfId="0" applyNumberFormat="1" applyFont="1" applyFill="1"/>
    <xf numFmtId="164" fontId="10" fillId="6" borderId="11" xfId="0" applyNumberFormat="1" applyFont="1" applyFill="1" applyBorder="1" applyAlignment="1">
      <alignment horizontal="center" vertical="center"/>
    </xf>
    <xf numFmtId="0" fontId="4" fillId="0" borderId="12" xfId="0" applyFont="1" applyBorder="1"/>
    <xf numFmtId="0" fontId="4" fillId="0" borderId="13" xfId="0" applyFont="1" applyBorder="1"/>
    <xf numFmtId="164" fontId="8" fillId="4" borderId="12" xfId="0" applyNumberFormat="1" applyFont="1" applyFill="1" applyBorder="1" applyAlignment="1">
      <alignment horizontal="center" vertical="center"/>
    </xf>
    <xf numFmtId="164" fontId="8" fillId="4" borderId="13" xfId="0" applyNumberFormat="1" applyFont="1" applyFill="1" applyBorder="1" applyAlignment="1">
      <alignment horizontal="center" vertical="center"/>
    </xf>
    <xf numFmtId="164" fontId="10" fillId="6" borderId="15" xfId="0" applyNumberFormat="1" applyFont="1" applyFill="1" applyBorder="1" applyAlignment="1">
      <alignment horizontal="center" vertical="center"/>
    </xf>
    <xf numFmtId="164" fontId="8" fillId="5" borderId="18" xfId="0" applyNumberFormat="1" applyFont="1" applyFill="1" applyBorder="1" applyAlignment="1">
      <alignment horizontal="center" vertical="center"/>
    </xf>
    <xf numFmtId="165" fontId="8" fillId="5" borderId="15" xfId="0" applyNumberFormat="1" applyFont="1" applyFill="1" applyBorder="1" applyAlignment="1">
      <alignment horizontal="center" vertical="center"/>
    </xf>
    <xf numFmtId="164" fontId="10" fillId="7" borderId="15" xfId="0" applyNumberFormat="1" applyFont="1" applyFill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10" fillId="7" borderId="15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164" fontId="10" fillId="7" borderId="18" xfId="0" applyNumberFormat="1" applyFont="1" applyFill="1" applyBorder="1" applyAlignment="1">
      <alignment horizontal="center" vertical="center"/>
    </xf>
    <xf numFmtId="4" fontId="4" fillId="0" borderId="0" xfId="0" applyNumberFormat="1" applyFont="1"/>
    <xf numFmtId="4" fontId="18" fillId="0" borderId="0" xfId="0" applyNumberFormat="1" applyFont="1"/>
    <xf numFmtId="0" fontId="18" fillId="0" borderId="0" xfId="0" applyFont="1"/>
    <xf numFmtId="164" fontId="18" fillId="0" borderId="0" xfId="0" applyNumberFormat="1" applyFont="1"/>
    <xf numFmtId="9" fontId="4" fillId="0" borderId="0" xfId="1" applyFont="1"/>
    <xf numFmtId="9" fontId="8" fillId="5" borderId="2" xfId="1" applyFont="1" applyFill="1" applyBorder="1" applyAlignment="1">
      <alignment horizontal="center" vertical="center"/>
    </xf>
    <xf numFmtId="9" fontId="4" fillId="4" borderId="0" xfId="1" applyFont="1" applyFill="1" applyAlignment="1" applyProtection="1">
      <alignment horizontal="center" vertical="center"/>
      <protection locked="0"/>
    </xf>
    <xf numFmtId="9" fontId="4" fillId="4" borderId="0" xfId="1" applyFont="1" applyFill="1"/>
    <xf numFmtId="9" fontId="11" fillId="4" borderId="0" xfId="1" applyFont="1" applyFill="1"/>
    <xf numFmtId="9" fontId="8" fillId="4" borderId="0" xfId="1" applyFont="1" applyFill="1" applyAlignment="1">
      <alignment horizontal="center" vertical="center"/>
    </xf>
    <xf numFmtId="9" fontId="8" fillId="4" borderId="0" xfId="1" applyFont="1" applyFill="1" applyBorder="1" applyAlignment="1">
      <alignment horizontal="center" vertical="center"/>
    </xf>
    <xf numFmtId="9" fontId="9" fillId="0" borderId="0" xfId="1" applyFont="1" applyAlignment="1">
      <alignment vertical="center"/>
    </xf>
    <xf numFmtId="165" fontId="7" fillId="7" borderId="1" xfId="1" applyNumberFormat="1" applyFont="1" applyFill="1" applyBorder="1" applyAlignment="1" applyProtection="1">
      <alignment horizontal="center" vertical="center"/>
      <protection locked="0"/>
    </xf>
    <xf numFmtId="10" fontId="4" fillId="3" borderId="1" xfId="1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0" fillId="6" borderId="19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/>
    </xf>
    <xf numFmtId="0" fontId="10" fillId="6" borderId="21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2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64" fontId="10" fillId="6" borderId="14" xfId="0" applyNumberFormat="1" applyFont="1" applyFill="1" applyBorder="1" applyAlignment="1">
      <alignment horizontal="center" vertical="center"/>
    </xf>
    <xf numFmtId="164" fontId="10" fillId="6" borderId="1" xfId="0" applyNumberFormat="1" applyFont="1" applyFill="1" applyBorder="1" applyAlignment="1">
      <alignment horizontal="center" vertic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D9FAC-FE58-4E50-B001-C08EF91FDD55}">
  <sheetPr>
    <pageSetUpPr fitToPage="1"/>
  </sheetPr>
  <dimension ref="A1:L53"/>
  <sheetViews>
    <sheetView showGridLines="0" tabSelected="1" topLeftCell="A5" zoomScale="40" zoomScaleNormal="40" zoomScaleSheetLayoutView="85" workbookViewId="0">
      <selection activeCell="H8" sqref="H8:H12"/>
    </sheetView>
  </sheetViews>
  <sheetFormatPr defaultColWidth="8.77734375" defaultRowHeight="28.8" x14ac:dyDescent="0.55000000000000004"/>
  <cols>
    <col min="1" max="1" width="29.44140625" style="2" customWidth="1"/>
    <col min="2" max="2" width="103.44140625" style="2" customWidth="1"/>
    <col min="3" max="3" width="33.77734375" style="2" customWidth="1"/>
    <col min="4" max="4" width="17.5546875" style="2" customWidth="1"/>
    <col min="5" max="5" width="42.21875" style="2" customWidth="1"/>
    <col min="6" max="7" width="42.5546875" style="2" customWidth="1"/>
    <col min="8" max="8" width="51.21875" style="41" customWidth="1"/>
    <col min="9" max="9" width="48.33203125" style="2" customWidth="1"/>
    <col min="10" max="10" width="45.77734375" style="2" customWidth="1"/>
    <col min="11" max="11" width="33" style="2" customWidth="1"/>
    <col min="12" max="12" width="39" style="2" customWidth="1"/>
    <col min="13" max="16384" width="8.77734375" style="2"/>
  </cols>
  <sheetData>
    <row r="1" spans="1:12" ht="36.450000000000003" customHeight="1" thickBot="1" x14ac:dyDescent="0.6">
      <c r="A1" s="1" t="s">
        <v>3</v>
      </c>
    </row>
    <row r="2" spans="1:12" ht="104.1" customHeight="1" thickBot="1" x14ac:dyDescent="0.6">
      <c r="A2" s="66" t="s">
        <v>22</v>
      </c>
      <c r="B2" s="67"/>
      <c r="C2" s="67"/>
      <c r="D2" s="67"/>
      <c r="E2" s="67"/>
      <c r="F2" s="67"/>
      <c r="G2" s="67"/>
      <c r="H2" s="67"/>
      <c r="I2" s="67"/>
      <c r="J2" s="68"/>
      <c r="K2" s="3"/>
      <c r="L2" s="3"/>
    </row>
    <row r="3" spans="1:12" ht="121.05" customHeight="1" thickBot="1" x14ac:dyDescent="0.6">
      <c r="A3" s="72" t="s">
        <v>23</v>
      </c>
      <c r="B3" s="73"/>
      <c r="C3" s="73"/>
      <c r="D3" s="73"/>
      <c r="E3" s="73"/>
      <c r="F3" s="73"/>
      <c r="G3" s="73"/>
      <c r="H3" s="73"/>
      <c r="I3" s="73"/>
      <c r="J3" s="74"/>
    </row>
    <row r="4" spans="1:12" ht="342" customHeight="1" thickBot="1" x14ac:dyDescent="0.6">
      <c r="A4" s="69" t="s">
        <v>19</v>
      </c>
      <c r="B4" s="70"/>
      <c r="C4" s="70"/>
      <c r="D4" s="70"/>
      <c r="E4" s="70"/>
      <c r="F4" s="70"/>
      <c r="G4" s="70"/>
      <c r="H4" s="70"/>
      <c r="I4" s="70"/>
      <c r="J4" s="71"/>
      <c r="K4" s="4"/>
      <c r="L4" s="4"/>
    </row>
    <row r="5" spans="1:12" ht="9.6" customHeight="1" x14ac:dyDescent="0.55000000000000004"/>
    <row r="6" spans="1:12" ht="7.05" customHeight="1" x14ac:dyDescent="0.55000000000000004"/>
    <row r="7" spans="1:12" ht="130.19999999999999" customHeight="1" x14ac:dyDescent="0.55000000000000004">
      <c r="A7" s="19" t="s">
        <v>0</v>
      </c>
      <c r="B7" s="19" t="s">
        <v>24</v>
      </c>
      <c r="C7" s="18" t="s">
        <v>4</v>
      </c>
      <c r="D7" s="18" t="s">
        <v>5</v>
      </c>
      <c r="E7" s="19" t="s">
        <v>30</v>
      </c>
      <c r="F7" s="19" t="s">
        <v>21</v>
      </c>
      <c r="G7" s="19" t="s">
        <v>10</v>
      </c>
      <c r="H7" s="42" t="s">
        <v>2</v>
      </c>
      <c r="I7" s="19" t="s">
        <v>7</v>
      </c>
      <c r="J7" s="19" t="s">
        <v>8</v>
      </c>
    </row>
    <row r="8" spans="1:12" ht="57.6" customHeight="1" x14ac:dyDescent="0.55000000000000004">
      <c r="A8" s="5" t="s">
        <v>33</v>
      </c>
      <c r="B8" s="15" t="s">
        <v>25</v>
      </c>
      <c r="C8" s="6" t="s">
        <v>6</v>
      </c>
      <c r="D8" s="7">
        <f>19+6+20+8</f>
        <v>53</v>
      </c>
      <c r="E8" s="8">
        <v>320</v>
      </c>
      <c r="F8" s="8">
        <f>E8*D8</f>
        <v>16960</v>
      </c>
      <c r="G8" s="50">
        <f>F8/$F$14</f>
        <v>4.9899964693421207E-2</v>
      </c>
      <c r="H8" s="49"/>
      <c r="I8" s="8">
        <f>E8-(E8*H8)</f>
        <v>320</v>
      </c>
      <c r="J8" s="9">
        <f>I8*D8</f>
        <v>16960</v>
      </c>
      <c r="K8" s="14"/>
    </row>
    <row r="9" spans="1:12" ht="57.6" customHeight="1" x14ac:dyDescent="0.55000000000000004">
      <c r="A9" s="5" t="s">
        <v>34</v>
      </c>
      <c r="B9" s="15" t="s">
        <v>26</v>
      </c>
      <c r="C9" s="6" t="s">
        <v>6</v>
      </c>
      <c r="D9" s="7">
        <f>50+8+52+10</f>
        <v>120</v>
      </c>
      <c r="E9" s="8">
        <v>295</v>
      </c>
      <c r="F9" s="8">
        <f>E9*D9</f>
        <v>35400</v>
      </c>
      <c r="G9" s="50">
        <f t="shared" ref="G9:G12" si="0">F9/$F$14</f>
        <v>0.10415440743791926</v>
      </c>
      <c r="H9" s="49"/>
      <c r="I9" s="8">
        <f t="shared" ref="I9:I12" si="1">E9-(E9*H9)</f>
        <v>295</v>
      </c>
      <c r="J9" s="9">
        <f t="shared" ref="J9:J12" si="2">I9*D9</f>
        <v>35400</v>
      </c>
      <c r="K9" s="14"/>
    </row>
    <row r="10" spans="1:12" ht="57.6" customHeight="1" x14ac:dyDescent="0.55000000000000004">
      <c r="A10" s="5" t="s">
        <v>35</v>
      </c>
      <c r="B10" s="15" t="s">
        <v>27</v>
      </c>
      <c r="C10" s="6" t="s">
        <v>6</v>
      </c>
      <c r="D10" s="7">
        <f>151+38+155+40</f>
        <v>384</v>
      </c>
      <c r="E10" s="8">
        <v>265</v>
      </c>
      <c r="F10" s="8">
        <f>E10*D10</f>
        <v>101760</v>
      </c>
      <c r="G10" s="50">
        <f t="shared" si="0"/>
        <v>0.29939978816052726</v>
      </c>
      <c r="H10" s="49"/>
      <c r="I10" s="8">
        <f t="shared" si="1"/>
        <v>265</v>
      </c>
      <c r="J10" s="9">
        <f t="shared" si="2"/>
        <v>101760</v>
      </c>
      <c r="K10" s="14"/>
    </row>
    <row r="11" spans="1:12" ht="57.45" customHeight="1" x14ac:dyDescent="0.55000000000000004">
      <c r="A11" s="5" t="s">
        <v>36</v>
      </c>
      <c r="B11" s="15" t="s">
        <v>28</v>
      </c>
      <c r="C11" s="6" t="s">
        <v>6</v>
      </c>
      <c r="D11" s="7">
        <f>138+28+140+30</f>
        <v>336</v>
      </c>
      <c r="E11" s="8">
        <v>270</v>
      </c>
      <c r="F11" s="8">
        <f>E11*D11</f>
        <v>90720</v>
      </c>
      <c r="G11" s="50">
        <f t="shared" si="0"/>
        <v>0.26691773567141341</v>
      </c>
      <c r="H11" s="49"/>
      <c r="I11" s="8">
        <f t="shared" si="1"/>
        <v>270</v>
      </c>
      <c r="J11" s="9">
        <f t="shared" si="2"/>
        <v>90720</v>
      </c>
      <c r="K11" s="14"/>
    </row>
    <row r="12" spans="1:12" ht="59.4" customHeight="1" x14ac:dyDescent="0.55000000000000004">
      <c r="A12" s="5" t="s">
        <v>37</v>
      </c>
      <c r="B12" s="15" t="s">
        <v>29</v>
      </c>
      <c r="C12" s="6" t="s">
        <v>6</v>
      </c>
      <c r="D12" s="7">
        <f>119+28+120+30</f>
        <v>297</v>
      </c>
      <c r="E12" s="8">
        <v>320</v>
      </c>
      <c r="F12" s="8">
        <f>E12*D12</f>
        <v>95040</v>
      </c>
      <c r="G12" s="50">
        <f t="shared" si="0"/>
        <v>0.27962810403671884</v>
      </c>
      <c r="H12" s="49"/>
      <c r="I12" s="8">
        <f t="shared" si="1"/>
        <v>320</v>
      </c>
      <c r="J12" s="9">
        <f t="shared" si="2"/>
        <v>95040</v>
      </c>
      <c r="K12" s="14"/>
    </row>
    <row r="13" spans="1:12" s="12" customFormat="1" ht="19.2" customHeight="1" thickBot="1" x14ac:dyDescent="0.6">
      <c r="A13" s="10"/>
      <c r="B13" s="16"/>
      <c r="C13" s="11"/>
      <c r="D13" s="17"/>
      <c r="E13" s="20"/>
      <c r="F13" s="20"/>
      <c r="G13" s="20"/>
      <c r="H13" s="43"/>
      <c r="I13" s="20"/>
      <c r="J13" s="20"/>
    </row>
    <row r="14" spans="1:12" ht="78" customHeight="1" x14ac:dyDescent="0.55000000000000004">
      <c r="A14" s="77" t="s">
        <v>9</v>
      </c>
      <c r="B14" s="78"/>
      <c r="C14" s="78"/>
      <c r="D14" s="78"/>
      <c r="E14" s="79"/>
      <c r="F14" s="23">
        <f>SUM(F8:F12)</f>
        <v>339880</v>
      </c>
      <c r="G14" s="12"/>
      <c r="H14" s="44"/>
      <c r="I14" s="12"/>
      <c r="J14" s="22"/>
      <c r="K14" s="12"/>
    </row>
    <row r="15" spans="1:12" s="12" customFormat="1" ht="11.4" customHeight="1" x14ac:dyDescent="0.55000000000000004">
      <c r="A15" s="24"/>
      <c r="B15" s="2"/>
      <c r="C15" s="2"/>
      <c r="D15" s="2"/>
      <c r="E15" s="2"/>
      <c r="F15" s="25"/>
      <c r="H15" s="44"/>
    </row>
    <row r="16" spans="1:12" s="12" customFormat="1" ht="87" customHeight="1" x14ac:dyDescent="0.55000000000000004">
      <c r="A16" s="82" t="s">
        <v>11</v>
      </c>
      <c r="B16" s="83"/>
      <c r="C16" s="83"/>
      <c r="D16" s="83"/>
      <c r="E16" s="83"/>
      <c r="F16" s="30">
        <f>H8*G8+H9*G9+H10*G10+H11*G11+H12*G12</f>
        <v>0</v>
      </c>
      <c r="H16" s="45"/>
    </row>
    <row r="17" spans="1:11" s="12" customFormat="1" ht="15" customHeight="1" x14ac:dyDescent="0.55000000000000004">
      <c r="A17" s="26"/>
      <c r="B17" s="20"/>
      <c r="C17" s="20"/>
      <c r="D17" s="20"/>
      <c r="E17" s="20"/>
      <c r="F17" s="27"/>
      <c r="G17" s="20"/>
      <c r="H17" s="46"/>
    </row>
    <row r="18" spans="1:11" s="12" customFormat="1" ht="87" customHeight="1" x14ac:dyDescent="0.55000000000000004">
      <c r="A18" s="84" t="s">
        <v>12</v>
      </c>
      <c r="B18" s="85"/>
      <c r="C18" s="85"/>
      <c r="D18" s="85"/>
      <c r="E18" s="85"/>
      <c r="F18" s="28">
        <f>F14-(F14*F16)</f>
        <v>339880</v>
      </c>
      <c r="G18" s="20"/>
      <c r="H18" s="46"/>
      <c r="I18" s="20"/>
      <c r="J18" s="20"/>
    </row>
    <row r="19" spans="1:11" s="12" customFormat="1" ht="15" customHeight="1" x14ac:dyDescent="0.55000000000000004">
      <c r="A19" s="24"/>
      <c r="B19" s="2"/>
      <c r="C19" s="2"/>
      <c r="D19" s="2"/>
      <c r="E19" s="2"/>
      <c r="F19" s="25"/>
      <c r="G19" s="2"/>
      <c r="H19" s="47"/>
      <c r="I19" s="20"/>
      <c r="J19" s="20"/>
    </row>
    <row r="20" spans="1:11" ht="82.8" customHeight="1" x14ac:dyDescent="0.55000000000000004">
      <c r="A20" s="80" t="s">
        <v>1</v>
      </c>
      <c r="B20" s="81"/>
      <c r="C20" s="81"/>
      <c r="D20" s="81"/>
      <c r="E20" s="81"/>
      <c r="F20" s="28">
        <v>0</v>
      </c>
      <c r="I20" s="14"/>
      <c r="J20" s="21"/>
    </row>
    <row r="21" spans="1:11" ht="30" customHeight="1" x14ac:dyDescent="0.55000000000000004">
      <c r="A21" s="24"/>
      <c r="F21" s="25"/>
      <c r="I21" s="14"/>
      <c r="J21" s="21"/>
    </row>
    <row r="22" spans="1:11" ht="60" customHeight="1" thickBot="1" x14ac:dyDescent="0.6">
      <c r="A22" s="75" t="s">
        <v>20</v>
      </c>
      <c r="B22" s="76"/>
      <c r="C22" s="76"/>
      <c r="D22" s="76"/>
      <c r="E22" s="76"/>
      <c r="F22" s="29">
        <f>F18+F20</f>
        <v>339880</v>
      </c>
      <c r="I22" s="14"/>
    </row>
    <row r="23" spans="1:11" ht="15" customHeight="1" thickBot="1" x14ac:dyDescent="0.6">
      <c r="A23" s="13"/>
      <c r="B23" s="13"/>
      <c r="C23" s="13"/>
      <c r="D23" s="13"/>
      <c r="E23" s="13"/>
      <c r="F23" s="13"/>
      <c r="G23" s="13"/>
      <c r="H23" s="48"/>
      <c r="I23" s="13"/>
      <c r="J23" s="13"/>
      <c r="K23" s="13"/>
    </row>
    <row r="24" spans="1:11" ht="91.2" customHeight="1" x14ac:dyDescent="0.55000000000000004">
      <c r="A24" s="53" t="s">
        <v>14</v>
      </c>
      <c r="B24" s="54"/>
      <c r="C24" s="54"/>
      <c r="D24" s="54"/>
      <c r="E24" s="54"/>
      <c r="F24" s="55"/>
      <c r="G24" s="13"/>
      <c r="H24" s="48"/>
      <c r="I24" s="13"/>
      <c r="J24" s="13"/>
      <c r="K24" s="13"/>
    </row>
    <row r="25" spans="1:11" ht="101.55" customHeight="1" x14ac:dyDescent="0.55000000000000004">
      <c r="A25" s="56" t="s">
        <v>15</v>
      </c>
      <c r="B25" s="57"/>
      <c r="C25" s="57"/>
      <c r="D25" s="57"/>
      <c r="E25" s="58"/>
      <c r="F25" s="31"/>
      <c r="G25" s="13"/>
      <c r="H25" s="48"/>
      <c r="I25" s="13"/>
      <c r="J25" s="13"/>
      <c r="K25" s="13"/>
    </row>
    <row r="26" spans="1:11" ht="18" customHeight="1" x14ac:dyDescent="0.55000000000000004">
      <c r="A26" s="32"/>
      <c r="B26" s="13"/>
      <c r="C26" s="13"/>
      <c r="D26" s="13"/>
      <c r="E26" s="13"/>
      <c r="F26" s="33"/>
      <c r="G26" s="13"/>
      <c r="H26" s="48"/>
      <c r="I26" s="13"/>
      <c r="J26" s="13"/>
      <c r="K26" s="13"/>
    </row>
    <row r="27" spans="1:11" ht="51.6" customHeight="1" x14ac:dyDescent="0.55000000000000004">
      <c r="A27" s="59" t="s">
        <v>17</v>
      </c>
      <c r="B27" s="60"/>
      <c r="C27" s="60"/>
      <c r="D27" s="60"/>
      <c r="E27" s="60"/>
      <c r="F27" s="34" t="s">
        <v>13</v>
      </c>
      <c r="G27" s="13"/>
      <c r="H27" s="48"/>
      <c r="I27" s="13"/>
      <c r="J27" s="13"/>
      <c r="K27" s="13"/>
    </row>
    <row r="28" spans="1:11" ht="40.200000000000003" customHeight="1" x14ac:dyDescent="0.55000000000000004">
      <c r="A28" s="61" t="s">
        <v>16</v>
      </c>
      <c r="B28" s="62"/>
      <c r="C28" s="62"/>
      <c r="D28" s="62"/>
      <c r="E28" s="63"/>
      <c r="F28" s="35"/>
      <c r="G28" s="13"/>
      <c r="H28" s="48"/>
      <c r="I28" s="13"/>
      <c r="J28" s="13"/>
      <c r="K28" s="13"/>
    </row>
    <row r="29" spans="1:11" ht="142.80000000000001" customHeight="1" thickBot="1" x14ac:dyDescent="0.6">
      <c r="A29" s="64" t="s">
        <v>31</v>
      </c>
      <c r="B29" s="65"/>
      <c r="C29" s="65"/>
      <c r="D29" s="65"/>
      <c r="E29" s="65"/>
      <c r="F29" s="36"/>
      <c r="G29" s="13"/>
      <c r="H29" s="48"/>
      <c r="I29" s="13"/>
      <c r="J29" s="13"/>
      <c r="K29" s="13"/>
    </row>
    <row r="30" spans="1:11" x14ac:dyDescent="0.55000000000000004">
      <c r="A30" s="13"/>
      <c r="B30" s="13"/>
      <c r="C30" s="13"/>
      <c r="D30" s="13"/>
      <c r="E30" s="13"/>
      <c r="F30" s="13"/>
      <c r="G30" s="13"/>
      <c r="H30" s="48"/>
      <c r="I30" s="13"/>
      <c r="J30" s="13"/>
      <c r="K30" s="13"/>
    </row>
    <row r="31" spans="1:11" x14ac:dyDescent="0.55000000000000004">
      <c r="A31" s="13"/>
      <c r="B31" s="13"/>
      <c r="C31" s="13"/>
      <c r="D31" s="13"/>
      <c r="E31" s="13"/>
      <c r="F31" s="13"/>
      <c r="G31" s="13"/>
      <c r="H31" s="48"/>
      <c r="I31" s="13"/>
      <c r="J31" s="13"/>
      <c r="K31" s="13"/>
    </row>
    <row r="32" spans="1:11" ht="196.8" customHeight="1" x14ac:dyDescent="0.55000000000000004">
      <c r="A32" s="51" t="s">
        <v>32</v>
      </c>
      <c r="B32" s="51"/>
      <c r="C32" s="51"/>
      <c r="D32" s="51"/>
      <c r="E32" s="51"/>
      <c r="F32" s="51"/>
      <c r="G32" s="13"/>
      <c r="H32" s="48"/>
      <c r="I32" s="13"/>
      <c r="J32" s="13"/>
      <c r="K32" s="13"/>
    </row>
    <row r="33" spans="1:11" ht="28.8" customHeight="1" x14ac:dyDescent="0.55000000000000004">
      <c r="A33" s="13"/>
      <c r="B33" s="13"/>
      <c r="C33" s="13"/>
      <c r="D33" s="13"/>
      <c r="E33" s="13"/>
      <c r="F33" s="13"/>
      <c r="G33" s="13"/>
      <c r="H33" s="48"/>
      <c r="I33" s="13"/>
      <c r="J33" s="13"/>
      <c r="K33" s="13"/>
    </row>
    <row r="34" spans="1:11" ht="82.8" customHeight="1" x14ac:dyDescent="0.55000000000000004">
      <c r="A34" s="52" t="s">
        <v>18</v>
      </c>
      <c r="B34" s="52"/>
      <c r="C34" s="52"/>
      <c r="D34" s="52"/>
      <c r="E34" s="52"/>
      <c r="F34" s="52"/>
      <c r="G34" s="13"/>
      <c r="H34" s="48"/>
      <c r="I34" s="13"/>
      <c r="J34" s="13"/>
      <c r="K34" s="13"/>
    </row>
    <row r="37" spans="1:11" x14ac:dyDescent="0.55000000000000004">
      <c r="A37" s="38"/>
      <c r="B37" s="39"/>
      <c r="C37" s="40"/>
    </row>
    <row r="38" spans="1:11" x14ac:dyDescent="0.55000000000000004">
      <c r="A38" s="37"/>
      <c r="C38" s="14"/>
    </row>
    <row r="39" spans="1:11" x14ac:dyDescent="0.55000000000000004">
      <c r="A39" s="37"/>
      <c r="C39" s="14"/>
    </row>
    <row r="40" spans="1:11" x14ac:dyDescent="0.55000000000000004">
      <c r="A40" s="37"/>
      <c r="C40" s="14"/>
    </row>
    <row r="41" spans="1:11" x14ac:dyDescent="0.55000000000000004">
      <c r="A41" s="37"/>
      <c r="C41" s="14"/>
    </row>
    <row r="42" spans="1:11" x14ac:dyDescent="0.55000000000000004">
      <c r="A42" s="37"/>
    </row>
    <row r="43" spans="1:11" x14ac:dyDescent="0.55000000000000004">
      <c r="A43" s="37"/>
    </row>
    <row r="45" spans="1:11" x14ac:dyDescent="0.55000000000000004">
      <c r="A45" s="37"/>
    </row>
    <row r="46" spans="1:11" x14ac:dyDescent="0.55000000000000004">
      <c r="A46" s="37"/>
    </row>
    <row r="47" spans="1:11" x14ac:dyDescent="0.55000000000000004">
      <c r="A47" s="37"/>
    </row>
    <row r="49" spans="1:1" x14ac:dyDescent="0.55000000000000004">
      <c r="A49" s="37"/>
    </row>
    <row r="50" spans="1:1" x14ac:dyDescent="0.55000000000000004">
      <c r="A50" s="37"/>
    </row>
    <row r="51" spans="1:1" x14ac:dyDescent="0.55000000000000004">
      <c r="A51" s="37"/>
    </row>
    <row r="53" spans="1:1" x14ac:dyDescent="0.55000000000000004">
      <c r="A53" s="37"/>
    </row>
  </sheetData>
  <sheetProtection formatCells="0" formatColumns="0" formatRows="0" insertColumns="0" insertRows="0" insertHyperlinks="0" deleteColumns="0" deleteRows="0" sort="0" autoFilter="0" pivotTables="0"/>
  <protectedRanges>
    <protectedRange sqref="F25:F29" name="Intervallo3"/>
    <protectedRange sqref="H8:H12" name="Intervallo2"/>
    <protectedRange sqref="A4" name="Intervallo1"/>
  </protectedRanges>
  <mergeCells count="15">
    <mergeCell ref="A2:J2"/>
    <mergeCell ref="A4:J4"/>
    <mergeCell ref="A3:J3"/>
    <mergeCell ref="A22:E22"/>
    <mergeCell ref="A14:E14"/>
    <mergeCell ref="A20:E20"/>
    <mergeCell ref="A16:E16"/>
    <mergeCell ref="A18:E18"/>
    <mergeCell ref="A32:F32"/>
    <mergeCell ref="A34:F34"/>
    <mergeCell ref="A24:F24"/>
    <mergeCell ref="A25:E25"/>
    <mergeCell ref="A27:E27"/>
    <mergeCell ref="A28:E28"/>
    <mergeCell ref="A29:E29"/>
  </mergeCells>
  <phoneticPr fontId="2" type="noConversion"/>
  <pageMargins left="0.7" right="0.7" top="0.75" bottom="0.75" header="0.3" footer="0.3"/>
  <pageSetup paperSize="8" scale="35" fitToHeight="0" orientation="portrait" r:id="rId1"/>
  <headerFooter>
    <oddFooter>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OE</vt:lpstr>
      <vt:lpstr>OE!Area_stampa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Claudio V</dc:creator>
  <cp:keywords/>
  <dc:description/>
  <cp:lastModifiedBy>Colantoni, Alessia</cp:lastModifiedBy>
  <cp:revision/>
  <dcterms:created xsi:type="dcterms:W3CDTF">2019-10-14T14:08:39Z</dcterms:created>
  <dcterms:modified xsi:type="dcterms:W3CDTF">2025-12-15T09:30:59Z</dcterms:modified>
  <cp:category/>
  <cp:contentStatus/>
</cp:coreProperties>
</file>